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585" windowWidth="14805" windowHeight="7530"/>
  </bookViews>
  <sheets>
    <sheet name="Лист1" sheetId="1" r:id="rId1"/>
    <sheet name="Лист2" sheetId="2" r:id="rId2"/>
    <sheet name="Лист3" sheetId="3" r:id="rId3"/>
    <sheet name="Лист4" sheetId="4" r:id="rId4"/>
  </sheets>
  <definedNames>
    <definedName name="_xlnm.Print_Area" localSheetId="0">Лист1!$B$1:$N$69</definedName>
  </definedNames>
  <calcPr calcId="145621"/>
</workbook>
</file>

<file path=xl/calcChain.xml><?xml version="1.0" encoding="utf-8"?>
<calcChain xmlns="http://schemas.openxmlformats.org/spreadsheetml/2006/main">
  <c r="D67" i="1" l="1"/>
  <c r="F63" i="1"/>
  <c r="G63" i="1"/>
  <c r="H63" i="1"/>
  <c r="E63" i="1"/>
  <c r="F53" i="1"/>
  <c r="G53" i="1"/>
  <c r="H53" i="1"/>
  <c r="E53" i="1"/>
  <c r="F48" i="1"/>
  <c r="G48" i="1"/>
  <c r="H48" i="1"/>
  <c r="E48" i="1"/>
  <c r="F38" i="1"/>
  <c r="G38" i="1"/>
  <c r="H38" i="1"/>
  <c r="E38" i="1"/>
  <c r="F33" i="1"/>
  <c r="G33" i="1"/>
  <c r="H33" i="1"/>
  <c r="E33" i="1"/>
  <c r="F23" i="1"/>
  <c r="G23" i="1"/>
  <c r="H23" i="1"/>
  <c r="E23" i="1"/>
  <c r="F18" i="1"/>
  <c r="G18" i="1"/>
  <c r="H18" i="1"/>
  <c r="E18" i="1"/>
  <c r="F8" i="1"/>
  <c r="G8" i="1"/>
  <c r="H8" i="1"/>
  <c r="I8" i="1"/>
  <c r="E8" i="1"/>
  <c r="E60" i="1"/>
  <c r="F60" i="1"/>
  <c r="G60" i="1"/>
  <c r="H60" i="1"/>
  <c r="E61" i="1"/>
  <c r="F61" i="1"/>
  <c r="G61" i="1"/>
  <c r="H61" i="1"/>
  <c r="E62" i="1"/>
  <c r="F62" i="1"/>
  <c r="G62" i="1"/>
  <c r="H62" i="1"/>
  <c r="F59" i="1"/>
  <c r="G59" i="1"/>
  <c r="H59" i="1"/>
  <c r="E59" i="1"/>
  <c r="E45" i="1"/>
  <c r="F45" i="1"/>
  <c r="G45" i="1"/>
  <c r="H45" i="1"/>
  <c r="E46" i="1"/>
  <c r="F46" i="1"/>
  <c r="G46" i="1"/>
  <c r="H46" i="1"/>
  <c r="E47" i="1"/>
  <c r="F47" i="1"/>
  <c r="G47" i="1"/>
  <c r="H47" i="1"/>
  <c r="F44" i="1"/>
  <c r="G44" i="1"/>
  <c r="H44" i="1"/>
  <c r="E44" i="1"/>
  <c r="E30" i="1"/>
  <c r="F30" i="1"/>
  <c r="G30" i="1"/>
  <c r="H30" i="1"/>
  <c r="E31" i="1"/>
  <c r="F31" i="1"/>
  <c r="G31" i="1"/>
  <c r="H31" i="1"/>
  <c r="E32" i="1"/>
  <c r="F32" i="1"/>
  <c r="G32" i="1"/>
  <c r="H32" i="1"/>
  <c r="F29" i="1"/>
  <c r="G29" i="1"/>
  <c r="H29" i="1"/>
  <c r="E29" i="1"/>
  <c r="D10" i="1"/>
  <c r="D9" i="1"/>
  <c r="D11" i="1"/>
  <c r="E15" i="1"/>
  <c r="F15" i="1"/>
  <c r="G15" i="1"/>
  <c r="H15" i="1"/>
  <c r="E16" i="1"/>
  <c r="F16" i="1"/>
  <c r="G16" i="1"/>
  <c r="H16" i="1"/>
  <c r="E17" i="1"/>
  <c r="F17" i="1"/>
  <c r="G17" i="1"/>
  <c r="H17" i="1"/>
  <c r="F14" i="1"/>
  <c r="G14" i="1"/>
  <c r="H14" i="1"/>
  <c r="E14" i="1"/>
  <c r="E28" i="1" l="1"/>
  <c r="G28" i="1"/>
  <c r="E13" i="1"/>
  <c r="H13" i="1"/>
  <c r="F13" i="1"/>
  <c r="G13" i="1"/>
  <c r="G68" i="1" s="1"/>
  <c r="H28" i="1"/>
  <c r="F28" i="1"/>
  <c r="E43" i="1"/>
  <c r="G43" i="1"/>
  <c r="H43" i="1"/>
  <c r="F43" i="1"/>
  <c r="E58" i="1"/>
  <c r="G58" i="1"/>
  <c r="H58" i="1"/>
  <c r="F58" i="1"/>
  <c r="D8" i="1"/>
  <c r="D38" i="1"/>
  <c r="D33" i="1"/>
  <c r="D27" i="1"/>
  <c r="D26" i="1"/>
  <c r="D25" i="1"/>
  <c r="D23" i="1"/>
  <c r="D18" i="1"/>
  <c r="D12" i="1"/>
  <c r="D14" i="1"/>
  <c r="D15" i="1"/>
  <c r="D16" i="1"/>
  <c r="D17" i="1"/>
  <c r="D19" i="1"/>
  <c r="D20" i="1"/>
  <c r="D21" i="1"/>
  <c r="D22" i="1"/>
  <c r="D24" i="1"/>
  <c r="D29" i="1"/>
  <c r="D30" i="1"/>
  <c r="D31" i="1"/>
  <c r="D34" i="1"/>
  <c r="D35" i="1"/>
  <c r="D36" i="1"/>
  <c r="D37" i="1"/>
  <c r="D39" i="1"/>
  <c r="D40" i="1"/>
  <c r="D41" i="1"/>
  <c r="D42" i="1"/>
  <c r="D44" i="1"/>
  <c r="D45" i="1"/>
  <c r="D46" i="1"/>
  <c r="D47" i="1"/>
  <c r="D49" i="1"/>
  <c r="D50" i="1"/>
  <c r="D51" i="1"/>
  <c r="D52" i="1"/>
  <c r="D53" i="1"/>
  <c r="D54" i="1"/>
  <c r="D55" i="1"/>
  <c r="D56" i="1"/>
  <c r="D57" i="1"/>
  <c r="D59" i="1"/>
  <c r="D60" i="1"/>
  <c r="D61" i="1"/>
  <c r="D62" i="1"/>
  <c r="D63" i="1"/>
  <c r="D64" i="1"/>
  <c r="D65" i="1"/>
  <c r="D66" i="1"/>
  <c r="F68" i="1" l="1"/>
  <c r="D58" i="1"/>
  <c r="E68" i="1"/>
  <c r="H68" i="1"/>
  <c r="D48" i="1"/>
  <c r="D13" i="1"/>
  <c r="D28" i="1"/>
  <c r="D43" i="1"/>
  <c r="D32" i="1"/>
  <c r="D68" i="1" l="1"/>
</calcChain>
</file>

<file path=xl/sharedStrings.xml><?xml version="1.0" encoding="utf-8"?>
<sst xmlns="http://schemas.openxmlformats.org/spreadsheetml/2006/main" count="84" uniqueCount="27">
  <si>
    <t xml:space="preserve">Наименование 
программы </t>
  </si>
  <si>
    <t xml:space="preserve">Источник финансирования 
</t>
  </si>
  <si>
    <t>план</t>
  </si>
  <si>
    <t>факт</t>
  </si>
  <si>
    <t>Всего, в том числе:</t>
  </si>
  <si>
    <t>федеральный
бюджет</t>
  </si>
  <si>
    <t>местный бюджет</t>
  </si>
  <si>
    <t>внебюджетный 
источник</t>
  </si>
  <si>
    <t>республиканский
бюджет</t>
  </si>
  <si>
    <t>2020 г.</t>
  </si>
  <si>
    <t>2021 г.</t>
  </si>
  <si>
    <t>Объем финансового обеспечения по годам
(млн. руб.)</t>
  </si>
  <si>
    <t>Всего
(план)</t>
  </si>
  <si>
    <t>ИТОГО:</t>
  </si>
  <si>
    <r>
      <t xml:space="preserve">МУНИЦИПАЛЬНАЯ ПРОГРАММА  
</t>
    </r>
    <r>
      <rPr>
        <sz val="12"/>
        <color theme="1"/>
        <rFont val="Times New Roman"/>
        <family val="1"/>
        <charset val="204"/>
      </rPr>
      <t>«Развитие
 дошкольного образования Шелковского муниципального района на 2017- 2021 гг.»</t>
    </r>
  </si>
  <si>
    <r>
      <t xml:space="preserve">МУНИЦИПАЛЬНАЯ ПРОГРАММА  
</t>
    </r>
    <r>
      <rPr>
        <sz val="12"/>
        <color theme="1"/>
        <rFont val="Times New Roman"/>
        <family val="1"/>
        <charset val="204"/>
      </rPr>
      <t>«Развитие муниципального хозяйства Шелковского муниципального района на 2017- 2021 гг.»</t>
    </r>
    <r>
      <rPr>
        <b/>
        <sz val="12"/>
        <color theme="1"/>
        <rFont val="Times New Roman"/>
        <family val="1"/>
        <charset val="204"/>
      </rPr>
      <t xml:space="preserve">
</t>
    </r>
  </si>
  <si>
    <r>
      <rPr>
        <b/>
        <sz val="12"/>
        <color theme="1"/>
        <rFont val="Times New Roman"/>
        <family val="1"/>
        <charset val="204"/>
      </rPr>
      <t>ПОДПРОГРАММА 1</t>
    </r>
    <r>
      <rPr>
        <sz val="12"/>
        <color theme="1"/>
        <rFont val="Times New Roman"/>
        <family val="1"/>
        <charset val="204"/>
      </rPr>
      <t xml:space="preserve">
«Обеспечение функционирования системы дошкольного образования Шелковского муниципального района»</t>
    </r>
  </si>
  <si>
    <r>
      <rPr>
        <b/>
        <sz val="12"/>
        <color theme="1"/>
        <rFont val="Times New Roman"/>
        <family val="1"/>
        <charset val="204"/>
      </rPr>
      <t>ПОДПРОГРАММА 2</t>
    </r>
    <r>
      <rPr>
        <sz val="12"/>
        <color theme="1"/>
        <rFont val="Times New Roman"/>
        <family val="1"/>
        <charset val="204"/>
      </rPr>
      <t xml:space="preserve">
«Повышение доступности  и качества услуг в сфере дошкольного образования Шелковского муниципального района» </t>
    </r>
  </si>
  <si>
    <r>
      <t>МУНИЦИПАЛЬНАЯ ПРОГРАММА  
«</t>
    </r>
    <r>
      <rPr>
        <sz val="12"/>
        <color theme="1"/>
        <rFont val="Times New Roman"/>
        <family val="1"/>
        <charset val="204"/>
      </rPr>
      <t>Развитие культуры  Шелковского муниципального района на 2017- 2021 гг.»</t>
    </r>
  </si>
  <si>
    <r>
      <rPr>
        <b/>
        <sz val="12"/>
        <color theme="1"/>
        <rFont val="Times New Roman"/>
        <family val="1"/>
        <charset val="204"/>
      </rPr>
      <t>ПОДПРОГРАММА 1</t>
    </r>
    <r>
      <rPr>
        <sz val="12"/>
        <color theme="1"/>
        <rFont val="Times New Roman"/>
        <family val="1"/>
        <charset val="204"/>
      </rPr>
      <t xml:space="preserve">
«Обеспечение функционирования системы учреждений культуры  Шелковского муниципального района»</t>
    </r>
  </si>
  <si>
    <r>
      <rPr>
        <b/>
        <sz val="12"/>
        <color theme="1"/>
        <rFont val="Times New Roman"/>
        <family val="1"/>
        <charset val="204"/>
      </rPr>
      <t>ПОДПРОГРАММА 2</t>
    </r>
    <r>
      <rPr>
        <sz val="12"/>
        <color theme="1"/>
        <rFont val="Times New Roman"/>
        <family val="1"/>
        <charset val="204"/>
      </rPr>
      <t xml:space="preserve">
«Повышение доступности  и качества услуг в сфере культуры и искусства Шелковского муниципального района» </t>
    </r>
  </si>
  <si>
    <r>
      <t>МУНИЦИПАЛЬНАЯ ПРОГРАММА  
«</t>
    </r>
    <r>
      <rPr>
        <sz val="12"/>
        <color theme="1"/>
        <rFont val="Times New Roman"/>
        <family val="1"/>
        <charset val="204"/>
      </rPr>
      <t>Развитие общего и дополнительного образования Шелковского муниципального района на 2017- 2021 гг.»</t>
    </r>
  </si>
  <si>
    <r>
      <rPr>
        <b/>
        <sz val="12"/>
        <color theme="1"/>
        <rFont val="Times New Roman"/>
        <family val="1"/>
        <charset val="204"/>
      </rPr>
      <t>ПОДПРОГРАММА 1</t>
    </r>
    <r>
      <rPr>
        <sz val="12"/>
        <color theme="1"/>
        <rFont val="Times New Roman"/>
        <family val="1"/>
        <charset val="204"/>
      </rPr>
      <t xml:space="preserve">
«Обеспечение функционирования системы общего и дополнительного образования  Шелковского муниципального района»</t>
    </r>
  </si>
  <si>
    <r>
      <rPr>
        <b/>
        <sz val="12"/>
        <color theme="1"/>
        <rFont val="Times New Roman"/>
        <family val="1"/>
        <charset val="204"/>
      </rPr>
      <t>ПОДПРОГРАММА 2</t>
    </r>
    <r>
      <rPr>
        <sz val="12"/>
        <color theme="1"/>
        <rFont val="Times New Roman"/>
        <family val="1"/>
        <charset val="204"/>
      </rPr>
      <t xml:space="preserve">
«Повышение  доступности и качества услуг в сфере общего и дополнительного образования Шелковского муниципального района»</t>
    </r>
  </si>
  <si>
    <r>
      <t>МУНИЦИПАЛЬНАЯ ПРОГРАММА  
«</t>
    </r>
    <r>
      <rPr>
        <sz val="12"/>
        <color theme="1"/>
        <rFont val="Times New Roman"/>
        <family val="1"/>
        <charset val="204"/>
      </rPr>
      <t>Обеспечение финансовой устойчивости Шелковского муниципального района на 2017- 2021 гг.»</t>
    </r>
  </si>
  <si>
    <r>
      <t>ПОДПРОГРАММА  1
«</t>
    </r>
    <r>
      <rPr>
        <sz val="12"/>
        <color theme="1"/>
        <rFont val="Times New Roman"/>
        <family val="1"/>
        <charset val="204"/>
      </rPr>
      <t>Организация и обеспечение исполнения бюджетного процесса Шелковского муниципального района»</t>
    </r>
  </si>
  <si>
    <t>Информация
о реализации муниципальных программ Шелковского муниципального района  за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</si>
</sst>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00"/>
    <numFmt numFmtId="166" formatCode="0.000"/>
  </numFmts>
  <fonts count="8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8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0" xfId="0" applyFont="1" applyFill="1"/>
    <xf numFmtId="0" fontId="0" fillId="0" borderId="0" xfId="0" applyBorder="1"/>
    <xf numFmtId="0" fontId="2" fillId="0" borderId="0" xfId="0" applyFont="1" applyFill="1" applyAlignment="1">
      <alignment horizontal="right"/>
    </xf>
    <xf numFmtId="0" fontId="2" fillId="2" borderId="0" xfId="0" applyFont="1" applyFill="1" applyAlignment="1">
      <alignment horizontal="right"/>
    </xf>
    <xf numFmtId="0" fontId="2" fillId="0" borderId="0" xfId="0" applyFont="1" applyFill="1" applyAlignment="1">
      <alignment horizontal="left" vertical="top"/>
    </xf>
    <xf numFmtId="0" fontId="0" fillId="0" borderId="0" xfId="0" applyFill="1" applyBorder="1"/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165" fontId="1" fillId="0" borderId="11" xfId="0" applyNumberFormat="1" applyFont="1" applyFill="1" applyBorder="1" applyAlignment="1">
      <alignment horizontal="right"/>
    </xf>
    <xf numFmtId="0" fontId="3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Protection="1">
      <protection locked="0"/>
    </xf>
    <xf numFmtId="0" fontId="1" fillId="0" borderId="6" xfId="0" applyFont="1" applyFill="1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 applyProtection="1">
      <alignment horizontal="center" vertical="top" wrapText="1"/>
      <protection locked="0"/>
    </xf>
    <xf numFmtId="0" fontId="1" fillId="0" borderId="6" xfId="0" applyFont="1" applyFill="1" applyBorder="1" applyAlignment="1" applyProtection="1">
      <alignment horizontal="center" vertical="center" wrapText="1"/>
      <protection locked="0"/>
    </xf>
    <xf numFmtId="0" fontId="1" fillId="0" borderId="6" xfId="0" applyFont="1" applyFill="1" applyBorder="1" applyAlignment="1" applyProtection="1">
      <alignment horizontal="center" wrapText="1"/>
      <protection locked="0"/>
    </xf>
    <xf numFmtId="0" fontId="1" fillId="0" borderId="6" xfId="0" applyFont="1" applyFill="1" applyBorder="1" applyAlignment="1" applyProtection="1">
      <alignment horizontal="center"/>
      <protection locked="0"/>
    </xf>
    <xf numFmtId="0" fontId="1" fillId="0" borderId="6" xfId="0" applyFont="1" applyFill="1" applyBorder="1" applyProtection="1">
      <protection locked="0"/>
    </xf>
    <xf numFmtId="165" fontId="1" fillId="0" borderId="6" xfId="0" applyNumberFormat="1" applyFont="1" applyFill="1" applyBorder="1" applyAlignment="1" applyProtection="1">
      <alignment horizontal="right"/>
      <protection locked="0"/>
    </xf>
    <xf numFmtId="0" fontId="2" fillId="0" borderId="6" xfId="0" applyFont="1" applyFill="1" applyBorder="1" applyAlignment="1" applyProtection="1">
      <alignment wrapText="1"/>
      <protection locked="0"/>
    </xf>
    <xf numFmtId="0" fontId="0" fillId="0" borderId="0" xfId="0" applyFill="1" applyBorder="1" applyProtection="1">
      <protection locked="0"/>
    </xf>
    <xf numFmtId="0" fontId="2" fillId="0" borderId="6" xfId="0" applyFont="1" applyFill="1" applyBorder="1" applyProtection="1">
      <protection locked="0"/>
    </xf>
    <xf numFmtId="0" fontId="0" fillId="0" borderId="0" xfId="0" applyFill="1" applyAlignment="1" applyProtection="1">
      <alignment horizontal="center"/>
      <protection locked="0"/>
    </xf>
    <xf numFmtId="0" fontId="6" fillId="0" borderId="4" xfId="0" applyFont="1" applyBorder="1" applyAlignment="1" applyProtection="1">
      <alignment vertical="center" wrapText="1"/>
      <protection locked="0"/>
    </xf>
    <xf numFmtId="165" fontId="1" fillId="0" borderId="6" xfId="0" applyNumberFormat="1" applyFont="1" applyFill="1" applyBorder="1" applyAlignment="1" applyProtection="1">
      <alignment horizontal="center" vertical="center"/>
    </xf>
    <xf numFmtId="165" fontId="3" fillId="0" borderId="6" xfId="0" applyNumberFormat="1" applyFont="1" applyFill="1" applyBorder="1" applyAlignment="1" applyProtection="1">
      <alignment horizontal="center" vertical="center"/>
    </xf>
    <xf numFmtId="3" fontId="4" fillId="0" borderId="6" xfId="0" applyNumberFormat="1" applyFont="1" applyFill="1" applyBorder="1" applyAlignment="1" applyProtection="1">
      <alignment horizontal="center" vertical="center"/>
    </xf>
    <xf numFmtId="3" fontId="2" fillId="0" borderId="6" xfId="0" applyNumberFormat="1" applyFont="1" applyFill="1" applyBorder="1" applyAlignment="1" applyProtection="1">
      <alignment horizontal="center" vertical="center"/>
    </xf>
    <xf numFmtId="166" fontId="1" fillId="0" borderId="6" xfId="0" applyNumberFormat="1" applyFont="1" applyFill="1" applyBorder="1" applyAlignment="1" applyProtection="1">
      <alignment horizontal="center" vertical="center"/>
    </xf>
    <xf numFmtId="164" fontId="1" fillId="0" borderId="6" xfId="0" applyNumberFormat="1" applyFont="1" applyFill="1" applyBorder="1" applyAlignment="1" applyProtection="1">
      <alignment horizontal="center" vertical="center"/>
    </xf>
    <xf numFmtId="3" fontId="4" fillId="3" borderId="6" xfId="0" applyNumberFormat="1" applyFont="1" applyFill="1" applyBorder="1" applyAlignment="1" applyProtection="1">
      <alignment horizontal="center"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164" fontId="2" fillId="3" borderId="6" xfId="0" applyNumberFormat="1" applyFont="1" applyFill="1" applyBorder="1" applyAlignment="1" applyProtection="1">
      <alignment horizontal="center" vertical="center"/>
      <protection locked="0"/>
    </xf>
    <xf numFmtId="0" fontId="2" fillId="3" borderId="6" xfId="0" applyNumberFormat="1" applyFont="1" applyFill="1" applyBorder="1" applyAlignment="1" applyProtection="1">
      <alignment horizontal="center" vertical="center"/>
      <protection locked="0"/>
    </xf>
    <xf numFmtId="166" fontId="2" fillId="3" borderId="6" xfId="0" applyNumberFormat="1" applyFont="1" applyFill="1" applyBorder="1" applyAlignment="1" applyProtection="1">
      <alignment horizontal="center" vertical="center"/>
      <protection locked="0"/>
    </xf>
    <xf numFmtId="0" fontId="3" fillId="0" borderId="6" xfId="0" applyFont="1" applyFill="1" applyBorder="1" applyAlignment="1" applyProtection="1">
      <alignment horizontal="center" vertical="center" wrapText="1"/>
      <protection locked="0"/>
    </xf>
    <xf numFmtId="0" fontId="3" fillId="0" borderId="6" xfId="0" applyFont="1" applyFill="1" applyBorder="1" applyAlignment="1" applyProtection="1">
      <alignment horizontal="center" vertical="center"/>
      <protection locked="0"/>
    </xf>
    <xf numFmtId="0" fontId="5" fillId="0" borderId="6" xfId="0" applyFont="1" applyFill="1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 applyProtection="1">
      <alignment horizontal="center" vertical="center" wrapText="1"/>
      <protection locked="0"/>
    </xf>
    <xf numFmtId="0" fontId="1" fillId="0" borderId="6" xfId="0" applyFont="1" applyFill="1" applyBorder="1" applyAlignment="1" applyProtection="1">
      <alignment horizontal="center" wrapText="1"/>
      <protection locked="0"/>
    </xf>
    <xf numFmtId="0" fontId="1" fillId="0" borderId="6" xfId="0" applyFont="1" applyFill="1" applyBorder="1" applyAlignment="1" applyProtection="1">
      <alignment horizontal="center" vertical="center"/>
      <protection locked="0"/>
    </xf>
    <xf numFmtId="0" fontId="1" fillId="0" borderId="8" xfId="0" applyFont="1" applyFill="1" applyBorder="1" applyAlignment="1" applyProtection="1">
      <alignment horizontal="center" vertical="top" wrapText="1"/>
      <protection locked="0"/>
    </xf>
    <xf numFmtId="0" fontId="1" fillId="0" borderId="9" xfId="0" applyFont="1" applyFill="1" applyBorder="1" applyAlignment="1" applyProtection="1">
      <alignment horizontal="center" vertical="top"/>
      <protection locked="0"/>
    </xf>
    <xf numFmtId="0" fontId="1" fillId="0" borderId="10" xfId="0" applyFont="1" applyFill="1" applyBorder="1" applyAlignment="1" applyProtection="1">
      <alignment horizontal="center" vertical="top"/>
      <protection locked="0"/>
    </xf>
    <xf numFmtId="0" fontId="1" fillId="0" borderId="9" xfId="0" applyFont="1" applyFill="1" applyBorder="1" applyAlignment="1" applyProtection="1">
      <alignment horizontal="center" vertical="top" wrapText="1"/>
      <protection locked="0"/>
    </xf>
    <xf numFmtId="0" fontId="1" fillId="0" borderId="10" xfId="0" applyFont="1" applyFill="1" applyBorder="1" applyAlignment="1" applyProtection="1">
      <alignment horizontal="center" vertical="top" wrapText="1"/>
      <protection locked="0"/>
    </xf>
    <xf numFmtId="0" fontId="2" fillId="0" borderId="8" xfId="0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left" vertical="top" wrapText="1"/>
      <protection locked="0"/>
    </xf>
    <xf numFmtId="0" fontId="7" fillId="0" borderId="3" xfId="0" applyFont="1" applyBorder="1" applyAlignment="1" applyProtection="1">
      <alignment horizontal="left" vertical="top" wrapText="1"/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8" xfId="0" applyFont="1" applyFill="1" applyBorder="1" applyAlignment="1" applyProtection="1">
      <alignment horizontal="center" vertical="center" wrapText="1"/>
      <protection locked="0"/>
    </xf>
    <xf numFmtId="0" fontId="1" fillId="0" borderId="9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5" xfId="0" applyFont="1" applyFill="1" applyBorder="1" applyAlignment="1" applyProtection="1">
      <alignment horizontal="center" vertical="center" wrapText="1"/>
      <protection locked="0"/>
    </xf>
    <xf numFmtId="0" fontId="2" fillId="0" borderId="7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100"/>
  <sheetViews>
    <sheetView tabSelected="1" view="pageBreakPreview" topLeftCell="B1" zoomScale="115" zoomScaleNormal="100" zoomScaleSheetLayoutView="115" workbookViewId="0">
      <selection activeCell="B1" sqref="B1:H3"/>
    </sheetView>
  </sheetViews>
  <sheetFormatPr defaultRowHeight="18.75" x14ac:dyDescent="0.25"/>
  <cols>
    <col min="1" max="1" width="0.28515625" style="8" hidden="1" customWidth="1"/>
    <col min="2" max="2" width="30.85546875" style="5" customWidth="1"/>
    <col min="3" max="3" width="22.42578125" style="1" customWidth="1"/>
    <col min="4" max="4" width="13.42578125" style="3" bestFit="1" customWidth="1"/>
    <col min="5" max="5" width="17.85546875" style="3" customWidth="1"/>
    <col min="6" max="6" width="16.140625" style="4" customWidth="1"/>
    <col min="7" max="8" width="15.42578125" style="3" bestFit="1" customWidth="1"/>
    <col min="9" max="9" width="0.140625" style="1" customWidth="1"/>
    <col min="10" max="10" width="11.28515625" style="1" customWidth="1"/>
    <col min="11" max="11" width="6.140625" style="1" bestFit="1" customWidth="1"/>
    <col min="12" max="14" width="11.28515625" style="1" bestFit="1" customWidth="1"/>
    <col min="15" max="16384" width="9.140625" style="1"/>
  </cols>
  <sheetData>
    <row r="1" spans="1:63" x14ac:dyDescent="0.25">
      <c r="A1" s="10"/>
      <c r="B1" s="35" t="s">
        <v>26</v>
      </c>
      <c r="C1" s="36"/>
      <c r="D1" s="36"/>
      <c r="E1" s="36"/>
      <c r="F1" s="36"/>
      <c r="G1" s="36"/>
      <c r="H1" s="36"/>
      <c r="I1" s="11"/>
    </row>
    <row r="2" spans="1:63" ht="19.5" customHeight="1" x14ac:dyDescent="0.25">
      <c r="A2" s="10"/>
      <c r="B2" s="36"/>
      <c r="C2" s="36"/>
      <c r="D2" s="36"/>
      <c r="E2" s="36"/>
      <c r="F2" s="36"/>
      <c r="G2" s="36"/>
      <c r="H2" s="36"/>
      <c r="I2" s="11"/>
    </row>
    <row r="3" spans="1:63" ht="14.25" customHeight="1" x14ac:dyDescent="0.25">
      <c r="A3" s="10"/>
      <c r="B3" s="36"/>
      <c r="C3" s="36"/>
      <c r="D3" s="36"/>
      <c r="E3" s="36"/>
      <c r="F3" s="36"/>
      <c r="G3" s="36"/>
      <c r="H3" s="36"/>
      <c r="I3" s="11"/>
    </row>
    <row r="4" spans="1:63" ht="75" customHeight="1" x14ac:dyDescent="0.25">
      <c r="A4" s="10"/>
      <c r="B4" s="38" t="s">
        <v>0</v>
      </c>
      <c r="C4" s="38" t="s">
        <v>1</v>
      </c>
      <c r="D4" s="38" t="s">
        <v>11</v>
      </c>
      <c r="E4" s="38"/>
      <c r="F4" s="38"/>
      <c r="G4" s="38"/>
      <c r="H4" s="38"/>
      <c r="I4" s="11"/>
    </row>
    <row r="5" spans="1:63" x14ac:dyDescent="0.25">
      <c r="A5" s="10"/>
      <c r="B5" s="38"/>
      <c r="C5" s="38"/>
      <c r="D5" s="39" t="s">
        <v>12</v>
      </c>
      <c r="E5" s="40" t="s">
        <v>9</v>
      </c>
      <c r="F5" s="40"/>
      <c r="G5" s="12" t="s">
        <v>10</v>
      </c>
      <c r="H5" s="12"/>
      <c r="I5" s="11"/>
    </row>
    <row r="6" spans="1:63" x14ac:dyDescent="0.25">
      <c r="A6" s="10"/>
      <c r="B6" s="38"/>
      <c r="C6" s="38"/>
      <c r="D6" s="39"/>
      <c r="E6" s="12" t="s">
        <v>2</v>
      </c>
      <c r="F6" s="12" t="s">
        <v>3</v>
      </c>
      <c r="G6" s="12" t="s">
        <v>2</v>
      </c>
      <c r="H6" s="12" t="s">
        <v>3</v>
      </c>
      <c r="I6" s="11"/>
    </row>
    <row r="7" spans="1:63" x14ac:dyDescent="0.25">
      <c r="A7" s="10"/>
      <c r="B7" s="13">
        <v>1</v>
      </c>
      <c r="C7" s="14">
        <v>2</v>
      </c>
      <c r="D7" s="15">
        <v>3</v>
      </c>
      <c r="E7" s="16">
        <v>4</v>
      </c>
      <c r="F7" s="16">
        <v>5</v>
      </c>
      <c r="G7" s="16">
        <v>6</v>
      </c>
      <c r="H7" s="16">
        <v>7</v>
      </c>
      <c r="I7" s="11"/>
    </row>
    <row r="8" spans="1:63" s="2" customFormat="1" ht="15.75" x14ac:dyDescent="0.25">
      <c r="A8" s="37">
        <v>108</v>
      </c>
      <c r="B8" s="41" t="s">
        <v>15</v>
      </c>
      <c r="C8" s="17" t="s">
        <v>4</v>
      </c>
      <c r="D8" s="24">
        <f>E8+G8+H8</f>
        <v>36.738</v>
      </c>
      <c r="E8" s="24">
        <f>SUM(E9:E12)</f>
        <v>18</v>
      </c>
      <c r="F8" s="24">
        <f>SUM(F9:F12)</f>
        <v>17.8</v>
      </c>
      <c r="G8" s="24">
        <f>SUM(G9:G12)</f>
        <v>18.738</v>
      </c>
      <c r="H8" s="24">
        <f>SUM(H9:H12)</f>
        <v>0</v>
      </c>
      <c r="I8" s="18">
        <f>SUM(I9:I12)</f>
        <v>0</v>
      </c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</row>
    <row r="9" spans="1:63" s="2" customFormat="1" ht="31.5" x14ac:dyDescent="0.25">
      <c r="A9" s="37"/>
      <c r="B9" s="42"/>
      <c r="C9" s="19" t="s">
        <v>5</v>
      </c>
      <c r="D9" s="24">
        <f>E9+G9+H9</f>
        <v>0</v>
      </c>
      <c r="E9" s="30">
        <v>0</v>
      </c>
      <c r="F9" s="30">
        <v>0</v>
      </c>
      <c r="G9" s="30">
        <v>0</v>
      </c>
      <c r="H9" s="30">
        <v>0</v>
      </c>
      <c r="I9" s="20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</row>
    <row r="10" spans="1:63" s="2" customFormat="1" ht="31.5" x14ac:dyDescent="0.25">
      <c r="A10" s="37"/>
      <c r="B10" s="42"/>
      <c r="C10" s="19" t="s">
        <v>8</v>
      </c>
      <c r="D10" s="24">
        <f>E10+G10+H10</f>
        <v>0</v>
      </c>
      <c r="E10" s="30">
        <v>0</v>
      </c>
      <c r="F10" s="30">
        <v>0</v>
      </c>
      <c r="G10" s="30">
        <v>0</v>
      </c>
      <c r="H10" s="30">
        <v>0</v>
      </c>
      <c r="I10" s="20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</row>
    <row r="11" spans="1:63" s="2" customFormat="1" ht="15.75" x14ac:dyDescent="0.25">
      <c r="A11" s="37"/>
      <c r="B11" s="42"/>
      <c r="C11" s="21" t="s">
        <v>6</v>
      </c>
      <c r="D11" s="24">
        <f>E11+G11+H11</f>
        <v>36.738</v>
      </c>
      <c r="E11" s="31">
        <v>18</v>
      </c>
      <c r="F11" s="31">
        <v>17.8</v>
      </c>
      <c r="G11" s="31">
        <v>18.738</v>
      </c>
      <c r="H11" s="31"/>
      <c r="I11" s="20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</row>
    <row r="12" spans="1:63" s="2" customFormat="1" ht="31.5" x14ac:dyDescent="0.25">
      <c r="A12" s="37"/>
      <c r="B12" s="43"/>
      <c r="C12" s="19" t="s">
        <v>7</v>
      </c>
      <c r="D12" s="24">
        <f t="shared" ref="D12:D66" si="0">E12+G12+H12</f>
        <v>0</v>
      </c>
      <c r="E12" s="30">
        <v>0</v>
      </c>
      <c r="F12" s="30">
        <v>0</v>
      </c>
      <c r="G12" s="30">
        <v>0</v>
      </c>
      <c r="H12" s="30">
        <v>0</v>
      </c>
      <c r="I12" s="20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</row>
    <row r="13" spans="1:63" s="2" customFormat="1" ht="15.75" customHeight="1" x14ac:dyDescent="0.25">
      <c r="A13" s="37">
        <v>109</v>
      </c>
      <c r="B13" s="41" t="s">
        <v>14</v>
      </c>
      <c r="C13" s="17" t="s">
        <v>4</v>
      </c>
      <c r="D13" s="24">
        <f>E13+G13+H13</f>
        <v>865.23199999999997</v>
      </c>
      <c r="E13" s="24">
        <f>SUM(E14:E17)</f>
        <v>474.31900000000002</v>
      </c>
      <c r="F13" s="24">
        <f>SUM(F14:F17)</f>
        <v>408.10899999999998</v>
      </c>
      <c r="G13" s="24">
        <f>SUM(G14:G17)</f>
        <v>390.91300000000001</v>
      </c>
      <c r="H13" s="24">
        <f>SUM(H14:H17)</f>
        <v>0</v>
      </c>
      <c r="I13" s="20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</row>
    <row r="14" spans="1:63" s="2" customFormat="1" ht="31.5" x14ac:dyDescent="0.25">
      <c r="A14" s="37"/>
      <c r="B14" s="44"/>
      <c r="C14" s="19" t="s">
        <v>5</v>
      </c>
      <c r="D14" s="24">
        <f t="shared" si="0"/>
        <v>0</v>
      </c>
      <c r="E14" s="26">
        <f t="shared" ref="E14:H17" si="1">E19+E24</f>
        <v>0</v>
      </c>
      <c r="F14" s="26">
        <f t="shared" si="1"/>
        <v>0</v>
      </c>
      <c r="G14" s="26">
        <f t="shared" si="1"/>
        <v>0</v>
      </c>
      <c r="H14" s="26">
        <f t="shared" si="1"/>
        <v>0</v>
      </c>
      <c r="I14" s="20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</row>
    <row r="15" spans="1:63" s="2" customFormat="1" ht="31.5" x14ac:dyDescent="0.25">
      <c r="A15" s="37"/>
      <c r="B15" s="44"/>
      <c r="C15" s="19" t="s">
        <v>8</v>
      </c>
      <c r="D15" s="24">
        <f t="shared" si="0"/>
        <v>734.23399999999992</v>
      </c>
      <c r="E15" s="26">
        <f t="shared" si="1"/>
        <v>408.82</v>
      </c>
      <c r="F15" s="26">
        <f t="shared" si="1"/>
        <v>362.28</v>
      </c>
      <c r="G15" s="26">
        <f t="shared" si="1"/>
        <v>325.41399999999999</v>
      </c>
      <c r="H15" s="26">
        <f t="shared" si="1"/>
        <v>0</v>
      </c>
      <c r="I15" s="20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</row>
    <row r="16" spans="1:63" s="2" customFormat="1" ht="15.75" x14ac:dyDescent="0.25">
      <c r="A16" s="37"/>
      <c r="B16" s="44"/>
      <c r="C16" s="21" t="s">
        <v>6</v>
      </c>
      <c r="D16" s="24">
        <f t="shared" si="0"/>
        <v>40.997999999999998</v>
      </c>
      <c r="E16" s="26">
        <f t="shared" si="1"/>
        <v>20.498999999999999</v>
      </c>
      <c r="F16" s="26">
        <f t="shared" si="1"/>
        <v>20.777000000000001</v>
      </c>
      <c r="G16" s="26">
        <f t="shared" si="1"/>
        <v>20.498999999999999</v>
      </c>
      <c r="H16" s="26">
        <f t="shared" si="1"/>
        <v>0</v>
      </c>
      <c r="I16" s="20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</row>
    <row r="17" spans="1:63" s="2" customFormat="1" ht="31.5" x14ac:dyDescent="0.25">
      <c r="A17" s="37"/>
      <c r="B17" s="45"/>
      <c r="C17" s="19" t="s">
        <v>7</v>
      </c>
      <c r="D17" s="24">
        <f t="shared" si="0"/>
        <v>90</v>
      </c>
      <c r="E17" s="26">
        <f t="shared" si="1"/>
        <v>45</v>
      </c>
      <c r="F17" s="26">
        <f t="shared" si="1"/>
        <v>25.052</v>
      </c>
      <c r="G17" s="26">
        <f t="shared" si="1"/>
        <v>45</v>
      </c>
      <c r="H17" s="26">
        <f t="shared" si="1"/>
        <v>0</v>
      </c>
      <c r="I17" s="20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</row>
    <row r="18" spans="1:63" s="2" customFormat="1" ht="15.75" x14ac:dyDescent="0.25">
      <c r="A18" s="37"/>
      <c r="B18" s="46" t="s">
        <v>16</v>
      </c>
      <c r="C18" s="17" t="s">
        <v>4</v>
      </c>
      <c r="D18" s="24">
        <f>E18+G18+H18</f>
        <v>8.6379999999999999</v>
      </c>
      <c r="E18" s="24">
        <f>SUM(E19:E22)</f>
        <v>4.319</v>
      </c>
      <c r="F18" s="24">
        <f>SUM(F19:F22)</f>
        <v>2.85</v>
      </c>
      <c r="G18" s="24">
        <f>SUM(G19:G22)</f>
        <v>4.319</v>
      </c>
      <c r="H18" s="24">
        <f>SUM(H19:H22)</f>
        <v>0</v>
      </c>
      <c r="I18" s="20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</row>
    <row r="19" spans="1:63" s="2" customFormat="1" ht="31.5" x14ac:dyDescent="0.25">
      <c r="A19" s="37"/>
      <c r="B19" s="47"/>
      <c r="C19" s="19" t="s">
        <v>5</v>
      </c>
      <c r="D19" s="24">
        <f t="shared" si="0"/>
        <v>0</v>
      </c>
      <c r="E19" s="30">
        <v>0</v>
      </c>
      <c r="F19" s="30">
        <v>0</v>
      </c>
      <c r="G19" s="30">
        <v>0</v>
      </c>
      <c r="H19" s="30"/>
      <c r="I19" s="20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</row>
    <row r="20" spans="1:63" s="2" customFormat="1" ht="31.5" x14ac:dyDescent="0.25">
      <c r="A20" s="37"/>
      <c r="B20" s="47"/>
      <c r="C20" s="19" t="s">
        <v>8</v>
      </c>
      <c r="D20" s="24">
        <f t="shared" si="0"/>
        <v>0</v>
      </c>
      <c r="E20" s="30">
        <v>0</v>
      </c>
      <c r="F20" s="30">
        <v>0</v>
      </c>
      <c r="G20" s="30">
        <v>0</v>
      </c>
      <c r="H20" s="30"/>
      <c r="I20" s="20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</row>
    <row r="21" spans="1:63" s="2" customFormat="1" ht="15.75" x14ac:dyDescent="0.25">
      <c r="A21" s="37"/>
      <c r="B21" s="47"/>
      <c r="C21" s="21" t="s">
        <v>6</v>
      </c>
      <c r="D21" s="24">
        <f t="shared" si="0"/>
        <v>8.6379999999999999</v>
      </c>
      <c r="E21" s="31">
        <v>4.319</v>
      </c>
      <c r="F21" s="31">
        <v>2.85</v>
      </c>
      <c r="G21" s="31">
        <v>4.319</v>
      </c>
      <c r="H21" s="31"/>
      <c r="I21" s="20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</row>
    <row r="22" spans="1:63" s="2" customFormat="1" ht="31.5" x14ac:dyDescent="0.25">
      <c r="A22" s="37"/>
      <c r="B22" s="48"/>
      <c r="C22" s="19" t="s">
        <v>7</v>
      </c>
      <c r="D22" s="24">
        <f t="shared" si="0"/>
        <v>0</v>
      </c>
      <c r="E22" s="30">
        <v>0</v>
      </c>
      <c r="F22" s="30">
        <v>0</v>
      </c>
      <c r="G22" s="30">
        <v>0</v>
      </c>
      <c r="H22" s="30">
        <v>0</v>
      </c>
      <c r="I22" s="20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</row>
    <row r="23" spans="1:63" s="2" customFormat="1" ht="15.75" x14ac:dyDescent="0.25">
      <c r="A23" s="37"/>
      <c r="B23" s="46" t="s">
        <v>17</v>
      </c>
      <c r="C23" s="17" t="s">
        <v>4</v>
      </c>
      <c r="D23" s="24">
        <f>E23+G23+H23</f>
        <v>856.59400000000005</v>
      </c>
      <c r="E23" s="24">
        <f>SUM(E24:E27)</f>
        <v>470</v>
      </c>
      <c r="F23" s="24">
        <f>SUM(F24:F27)</f>
        <v>405.25900000000001</v>
      </c>
      <c r="G23" s="24">
        <f>SUM(G24:G27)</f>
        <v>386.59399999999999</v>
      </c>
      <c r="H23" s="24">
        <f>SUM(H24:H27)</f>
        <v>0</v>
      </c>
      <c r="I23" s="20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</row>
    <row r="24" spans="1:63" s="2" customFormat="1" ht="31.5" x14ac:dyDescent="0.25">
      <c r="A24" s="37"/>
      <c r="B24" s="47"/>
      <c r="C24" s="19" t="s">
        <v>5</v>
      </c>
      <c r="D24" s="24">
        <f t="shared" si="0"/>
        <v>0</v>
      </c>
      <c r="E24" s="30">
        <v>0</v>
      </c>
      <c r="F24" s="30">
        <v>0</v>
      </c>
      <c r="G24" s="30">
        <v>0</v>
      </c>
      <c r="H24" s="30"/>
      <c r="I24" s="20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</row>
    <row r="25" spans="1:63" s="2" customFormat="1" ht="31.5" x14ac:dyDescent="0.25">
      <c r="A25" s="37"/>
      <c r="B25" s="47"/>
      <c r="C25" s="19" t="s">
        <v>8</v>
      </c>
      <c r="D25" s="24">
        <f>E25+G25+H25</f>
        <v>734.23399999999992</v>
      </c>
      <c r="E25" s="31">
        <v>408.82</v>
      </c>
      <c r="F25" s="31">
        <v>362.28</v>
      </c>
      <c r="G25" s="31">
        <v>325.41399999999999</v>
      </c>
      <c r="H25" s="31"/>
      <c r="I25" s="20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</row>
    <row r="26" spans="1:63" s="2" customFormat="1" ht="15.75" x14ac:dyDescent="0.25">
      <c r="A26" s="37"/>
      <c r="B26" s="47"/>
      <c r="C26" s="21" t="s">
        <v>6</v>
      </c>
      <c r="D26" s="24">
        <f>E26+G26+H26</f>
        <v>32.36</v>
      </c>
      <c r="E26" s="31">
        <v>16.18</v>
      </c>
      <c r="F26" s="31">
        <v>17.927</v>
      </c>
      <c r="G26" s="31">
        <v>16.18</v>
      </c>
      <c r="H26" s="31"/>
      <c r="I26" s="20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</row>
    <row r="27" spans="1:63" s="2" customFormat="1" ht="31.5" x14ac:dyDescent="0.25">
      <c r="A27" s="37"/>
      <c r="B27" s="48"/>
      <c r="C27" s="19" t="s">
        <v>7</v>
      </c>
      <c r="D27" s="24">
        <f>E27+G27+H27</f>
        <v>90</v>
      </c>
      <c r="E27" s="32">
        <v>45</v>
      </c>
      <c r="F27" s="33">
        <v>25.052</v>
      </c>
      <c r="G27" s="32">
        <v>45</v>
      </c>
      <c r="H27" s="32"/>
      <c r="I27" s="20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</row>
    <row r="28" spans="1:63" s="2" customFormat="1" ht="15.75" x14ac:dyDescent="0.25">
      <c r="A28" s="37">
        <v>110</v>
      </c>
      <c r="B28" s="53" t="s">
        <v>18</v>
      </c>
      <c r="C28" s="17" t="s">
        <v>4</v>
      </c>
      <c r="D28" s="24">
        <f>E28+G28+H28</f>
        <v>268.351</v>
      </c>
      <c r="E28" s="24">
        <f>SUM(E29:E32)</f>
        <v>167.99700000000001</v>
      </c>
      <c r="F28" s="24">
        <f>SUM(F29:F32)</f>
        <v>167.99700000000001</v>
      </c>
      <c r="G28" s="24">
        <f>SUM(G29:G32)</f>
        <v>100.354</v>
      </c>
      <c r="H28" s="24">
        <f>SUM(H29:H32)</f>
        <v>0</v>
      </c>
      <c r="I28" s="20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</row>
    <row r="29" spans="1:63" s="2" customFormat="1" ht="31.5" x14ac:dyDescent="0.25">
      <c r="A29" s="37"/>
      <c r="B29" s="54"/>
      <c r="C29" s="19" t="s">
        <v>5</v>
      </c>
      <c r="D29" s="24">
        <f t="shared" si="0"/>
        <v>63.692</v>
      </c>
      <c r="E29" s="27">
        <f t="shared" ref="E29:H32" si="2">E34+E39</f>
        <v>63.692</v>
      </c>
      <c r="F29" s="27">
        <f t="shared" si="2"/>
        <v>63.692</v>
      </c>
      <c r="G29" s="27">
        <f t="shared" si="2"/>
        <v>0</v>
      </c>
      <c r="H29" s="27">
        <f t="shared" si="2"/>
        <v>0</v>
      </c>
      <c r="I29" s="20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</row>
    <row r="30" spans="1:63" s="2" customFormat="1" ht="31.5" x14ac:dyDescent="0.25">
      <c r="A30" s="37"/>
      <c r="B30" s="54"/>
      <c r="C30" s="19" t="s">
        <v>8</v>
      </c>
      <c r="D30" s="24">
        <f t="shared" si="0"/>
        <v>3.052</v>
      </c>
      <c r="E30" s="27">
        <f t="shared" si="2"/>
        <v>3.052</v>
      </c>
      <c r="F30" s="27">
        <f t="shared" si="2"/>
        <v>3.052</v>
      </c>
      <c r="G30" s="27">
        <f t="shared" si="2"/>
        <v>0</v>
      </c>
      <c r="H30" s="27">
        <f t="shared" si="2"/>
        <v>0</v>
      </c>
      <c r="I30" s="20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</row>
    <row r="31" spans="1:63" s="2" customFormat="1" ht="15.75" x14ac:dyDescent="0.25">
      <c r="A31" s="37"/>
      <c r="B31" s="54"/>
      <c r="C31" s="21" t="s">
        <v>6</v>
      </c>
      <c r="D31" s="24">
        <f t="shared" si="0"/>
        <v>201.607</v>
      </c>
      <c r="E31" s="27">
        <f t="shared" si="2"/>
        <v>101.253</v>
      </c>
      <c r="F31" s="27">
        <f t="shared" si="2"/>
        <v>101.253</v>
      </c>
      <c r="G31" s="27">
        <f t="shared" si="2"/>
        <v>100.354</v>
      </c>
      <c r="H31" s="27">
        <f t="shared" si="2"/>
        <v>0</v>
      </c>
      <c r="I31" s="20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</row>
    <row r="32" spans="1:63" s="2" customFormat="1" ht="31.5" x14ac:dyDescent="0.25">
      <c r="A32" s="37"/>
      <c r="B32" s="55"/>
      <c r="C32" s="19" t="s">
        <v>7</v>
      </c>
      <c r="D32" s="24">
        <f t="shared" si="0"/>
        <v>0</v>
      </c>
      <c r="E32" s="27">
        <f t="shared" si="2"/>
        <v>0</v>
      </c>
      <c r="F32" s="27">
        <f t="shared" si="2"/>
        <v>0</v>
      </c>
      <c r="G32" s="27">
        <f t="shared" si="2"/>
        <v>0</v>
      </c>
      <c r="H32" s="27">
        <f t="shared" si="2"/>
        <v>0</v>
      </c>
      <c r="I32" s="20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</row>
    <row r="33" spans="1:63" s="2" customFormat="1" ht="15.75" x14ac:dyDescent="0.25">
      <c r="A33" s="37"/>
      <c r="B33" s="46" t="s">
        <v>19</v>
      </c>
      <c r="C33" s="17" t="s">
        <v>4</v>
      </c>
      <c r="D33" s="24">
        <f t="shared" si="0"/>
        <v>72.906000000000006</v>
      </c>
      <c r="E33" s="24">
        <f>SUM(E34:E37)</f>
        <v>68.897000000000006</v>
      </c>
      <c r="F33" s="24">
        <f>SUM(F34:F37)</f>
        <v>68.897000000000006</v>
      </c>
      <c r="G33" s="24">
        <f>SUM(G34:G37)</f>
        <v>4.0090000000000003</v>
      </c>
      <c r="H33" s="24">
        <f>SUM(H34:H37)</f>
        <v>0</v>
      </c>
      <c r="I33" s="20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</row>
    <row r="34" spans="1:63" s="2" customFormat="1" ht="31.5" x14ac:dyDescent="0.25">
      <c r="A34" s="37"/>
      <c r="B34" s="47"/>
      <c r="C34" s="19" t="s">
        <v>5</v>
      </c>
      <c r="D34" s="24">
        <f t="shared" si="0"/>
        <v>63.692</v>
      </c>
      <c r="E34" s="31">
        <v>63.692</v>
      </c>
      <c r="F34" s="31">
        <v>63.692</v>
      </c>
      <c r="G34" s="30"/>
      <c r="H34" s="30">
        <v>0</v>
      </c>
      <c r="I34" s="20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</row>
    <row r="35" spans="1:63" s="2" customFormat="1" ht="31.5" x14ac:dyDescent="0.25">
      <c r="A35" s="37"/>
      <c r="B35" s="47"/>
      <c r="C35" s="19" t="s">
        <v>8</v>
      </c>
      <c r="D35" s="24">
        <f t="shared" si="0"/>
        <v>3.052</v>
      </c>
      <c r="E35" s="31">
        <v>3.052</v>
      </c>
      <c r="F35" s="31">
        <v>3.052</v>
      </c>
      <c r="G35" s="30"/>
      <c r="H35" s="30">
        <v>0</v>
      </c>
      <c r="I35" s="20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</row>
    <row r="36" spans="1:63" s="2" customFormat="1" ht="15.75" x14ac:dyDescent="0.25">
      <c r="A36" s="37"/>
      <c r="B36" s="47"/>
      <c r="C36" s="21" t="s">
        <v>6</v>
      </c>
      <c r="D36" s="24">
        <f t="shared" si="0"/>
        <v>6.1620000000000008</v>
      </c>
      <c r="E36" s="31">
        <v>2.153</v>
      </c>
      <c r="F36" s="31">
        <v>2.153</v>
      </c>
      <c r="G36" s="31">
        <v>4.0090000000000003</v>
      </c>
      <c r="H36" s="31">
        <v>0</v>
      </c>
      <c r="I36" s="20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</row>
    <row r="37" spans="1:63" s="2" customFormat="1" ht="31.5" x14ac:dyDescent="0.25">
      <c r="A37" s="37"/>
      <c r="B37" s="48"/>
      <c r="C37" s="19" t="s">
        <v>7</v>
      </c>
      <c r="D37" s="24">
        <f t="shared" si="0"/>
        <v>0</v>
      </c>
      <c r="E37" s="30">
        <v>0</v>
      </c>
      <c r="F37" s="30">
        <v>0</v>
      </c>
      <c r="G37" s="30">
        <v>0</v>
      </c>
      <c r="H37" s="30">
        <v>0</v>
      </c>
      <c r="I37" s="20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</row>
    <row r="38" spans="1:63" s="2" customFormat="1" ht="15.75" x14ac:dyDescent="0.25">
      <c r="A38" s="37"/>
      <c r="B38" s="46" t="s">
        <v>20</v>
      </c>
      <c r="C38" s="17" t="s">
        <v>4</v>
      </c>
      <c r="D38" s="24">
        <f t="shared" si="0"/>
        <v>195.44499999999999</v>
      </c>
      <c r="E38" s="28">
        <f>SUM(E39:E42)</f>
        <v>99.1</v>
      </c>
      <c r="F38" s="28">
        <f>SUM(F39:F42)</f>
        <v>99.1</v>
      </c>
      <c r="G38" s="28">
        <f>SUM(G39:G42)</f>
        <v>96.344999999999999</v>
      </c>
      <c r="H38" s="28">
        <f>SUM(H39:H42)</f>
        <v>0</v>
      </c>
      <c r="I38" s="20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</row>
    <row r="39" spans="1:63" s="2" customFormat="1" ht="31.5" x14ac:dyDescent="0.25">
      <c r="A39" s="37"/>
      <c r="B39" s="47"/>
      <c r="C39" s="19" t="s">
        <v>5</v>
      </c>
      <c r="D39" s="24">
        <f t="shared" si="0"/>
        <v>0</v>
      </c>
      <c r="E39" s="30">
        <v>0</v>
      </c>
      <c r="F39" s="30">
        <v>0</v>
      </c>
      <c r="G39" s="30">
        <v>0</v>
      </c>
      <c r="H39" s="30">
        <v>0</v>
      </c>
      <c r="I39" s="20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</row>
    <row r="40" spans="1:63" s="2" customFormat="1" ht="31.5" x14ac:dyDescent="0.25">
      <c r="A40" s="37"/>
      <c r="B40" s="47"/>
      <c r="C40" s="19" t="s">
        <v>8</v>
      </c>
      <c r="D40" s="24">
        <f t="shared" si="0"/>
        <v>0</v>
      </c>
      <c r="E40" s="30">
        <v>0</v>
      </c>
      <c r="F40" s="30">
        <v>0</v>
      </c>
      <c r="G40" s="30">
        <v>0</v>
      </c>
      <c r="H40" s="30">
        <v>0</v>
      </c>
      <c r="I40" s="20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</row>
    <row r="41" spans="1:63" s="2" customFormat="1" ht="15.75" x14ac:dyDescent="0.25">
      <c r="A41" s="37"/>
      <c r="B41" s="47"/>
      <c r="C41" s="21" t="s">
        <v>6</v>
      </c>
      <c r="D41" s="24">
        <f t="shared" si="0"/>
        <v>195.44499999999999</v>
      </c>
      <c r="E41" s="34">
        <v>99.1</v>
      </c>
      <c r="F41" s="34">
        <v>99.1</v>
      </c>
      <c r="G41" s="34">
        <v>96.344999999999999</v>
      </c>
      <c r="H41" s="34"/>
      <c r="I41" s="20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</row>
    <row r="42" spans="1:63" s="2" customFormat="1" ht="31.5" x14ac:dyDescent="0.25">
      <c r="A42" s="37"/>
      <c r="B42" s="48"/>
      <c r="C42" s="19" t="s">
        <v>7</v>
      </c>
      <c r="D42" s="24">
        <f t="shared" si="0"/>
        <v>0</v>
      </c>
      <c r="E42" s="30">
        <v>0</v>
      </c>
      <c r="F42" s="30">
        <v>0</v>
      </c>
      <c r="G42" s="30">
        <v>0</v>
      </c>
      <c r="H42" s="30">
        <v>0</v>
      </c>
      <c r="I42" s="20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</row>
    <row r="43" spans="1:63" s="2" customFormat="1" ht="15.75" x14ac:dyDescent="0.25">
      <c r="A43" s="37">
        <v>111</v>
      </c>
      <c r="B43" s="53" t="s">
        <v>21</v>
      </c>
      <c r="C43" s="17" t="s">
        <v>4</v>
      </c>
      <c r="D43" s="24">
        <f>E43+G43+H43</f>
        <v>1506.8629999999998</v>
      </c>
      <c r="E43" s="24">
        <f>SUM(E44:E47)</f>
        <v>839.87999999999988</v>
      </c>
      <c r="F43" s="24">
        <f>SUM(F44:F47)</f>
        <v>811.45899999999995</v>
      </c>
      <c r="G43" s="24">
        <f>SUM(G44:G47)</f>
        <v>666.98300000000006</v>
      </c>
      <c r="H43" s="24">
        <f>SUM(H44:H47)</f>
        <v>0</v>
      </c>
      <c r="I43" s="20"/>
      <c r="J43" s="9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</row>
    <row r="44" spans="1:63" s="2" customFormat="1" ht="31.5" x14ac:dyDescent="0.25">
      <c r="A44" s="37"/>
      <c r="B44" s="54"/>
      <c r="C44" s="19" t="s">
        <v>5</v>
      </c>
      <c r="D44" s="24">
        <f t="shared" si="0"/>
        <v>0</v>
      </c>
      <c r="E44" s="26">
        <f t="shared" ref="E44:H47" si="3">E49+E54</f>
        <v>0</v>
      </c>
      <c r="F44" s="26">
        <f t="shared" si="3"/>
        <v>0</v>
      </c>
      <c r="G44" s="26">
        <f t="shared" si="3"/>
        <v>0</v>
      </c>
      <c r="H44" s="26">
        <f t="shared" si="3"/>
        <v>0</v>
      </c>
      <c r="I44" s="20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</row>
    <row r="45" spans="1:63" s="2" customFormat="1" ht="31.5" x14ac:dyDescent="0.25">
      <c r="A45" s="37"/>
      <c r="B45" s="54"/>
      <c r="C45" s="19" t="s">
        <v>8</v>
      </c>
      <c r="D45" s="24">
        <f t="shared" si="0"/>
        <v>1254.3040000000001</v>
      </c>
      <c r="E45" s="26">
        <f t="shared" si="3"/>
        <v>708.19899999999996</v>
      </c>
      <c r="F45" s="26">
        <f t="shared" si="3"/>
        <v>703.85699999999997</v>
      </c>
      <c r="G45" s="26">
        <f t="shared" si="3"/>
        <v>546.10500000000002</v>
      </c>
      <c r="H45" s="26">
        <f t="shared" si="3"/>
        <v>0</v>
      </c>
      <c r="I45" s="20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</row>
    <row r="46" spans="1:63" s="2" customFormat="1" ht="15.75" x14ac:dyDescent="0.25">
      <c r="A46" s="37"/>
      <c r="B46" s="54"/>
      <c r="C46" s="21" t="s">
        <v>6</v>
      </c>
      <c r="D46" s="24">
        <f t="shared" si="0"/>
        <v>252.55899999999997</v>
      </c>
      <c r="E46" s="26">
        <f t="shared" si="3"/>
        <v>131.68099999999998</v>
      </c>
      <c r="F46" s="26">
        <f t="shared" si="3"/>
        <v>107.602</v>
      </c>
      <c r="G46" s="26">
        <f t="shared" si="3"/>
        <v>120.878</v>
      </c>
      <c r="H46" s="26">
        <f t="shared" si="3"/>
        <v>0</v>
      </c>
      <c r="I46" s="20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</row>
    <row r="47" spans="1:63" s="2" customFormat="1" ht="31.5" x14ac:dyDescent="0.25">
      <c r="A47" s="37"/>
      <c r="B47" s="55"/>
      <c r="C47" s="19" t="s">
        <v>7</v>
      </c>
      <c r="D47" s="24">
        <f t="shared" si="0"/>
        <v>0</v>
      </c>
      <c r="E47" s="26">
        <f t="shared" si="3"/>
        <v>0</v>
      </c>
      <c r="F47" s="26">
        <f t="shared" si="3"/>
        <v>0</v>
      </c>
      <c r="G47" s="26">
        <f t="shared" si="3"/>
        <v>0</v>
      </c>
      <c r="H47" s="26">
        <f t="shared" si="3"/>
        <v>0</v>
      </c>
      <c r="I47" s="20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</row>
    <row r="48" spans="1:63" s="2" customFormat="1" ht="15.75" customHeight="1" x14ac:dyDescent="0.25">
      <c r="A48" s="37"/>
      <c r="B48" s="59" t="s">
        <v>22</v>
      </c>
      <c r="C48" s="17" t="s">
        <v>4</v>
      </c>
      <c r="D48" s="24">
        <f t="shared" si="0"/>
        <v>34.872999999999998</v>
      </c>
      <c r="E48" s="24">
        <f>SUM(E49:E52)</f>
        <v>17.634</v>
      </c>
      <c r="F48" s="24">
        <f>SUM(F49:F52)</f>
        <v>10.816000000000001</v>
      </c>
      <c r="G48" s="24">
        <f>SUM(G49:G52)</f>
        <v>17.238999999999997</v>
      </c>
      <c r="H48" s="24">
        <f>SUM(H49:H52)</f>
        <v>0</v>
      </c>
      <c r="I48" s="20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</row>
    <row r="49" spans="1:63" s="2" customFormat="1" ht="31.5" x14ac:dyDescent="0.25">
      <c r="A49" s="37"/>
      <c r="B49" s="60"/>
      <c r="C49" s="19" t="s">
        <v>5</v>
      </c>
      <c r="D49" s="24">
        <f t="shared" si="0"/>
        <v>0</v>
      </c>
      <c r="E49" s="30">
        <v>0</v>
      </c>
      <c r="F49" s="30">
        <v>0</v>
      </c>
      <c r="G49" s="30">
        <v>0</v>
      </c>
      <c r="H49" s="30">
        <v>0</v>
      </c>
      <c r="I49" s="20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</row>
    <row r="50" spans="1:63" s="2" customFormat="1" ht="31.5" x14ac:dyDescent="0.25">
      <c r="A50" s="37"/>
      <c r="B50" s="60"/>
      <c r="C50" s="19" t="s">
        <v>8</v>
      </c>
      <c r="D50" s="24">
        <f>E50+G50+H50</f>
        <v>17.652000000000001</v>
      </c>
      <c r="E50" s="31">
        <v>8.7469999999999999</v>
      </c>
      <c r="F50" s="31">
        <v>8.7260000000000009</v>
      </c>
      <c r="G50" s="34">
        <v>8.9049999999999994</v>
      </c>
      <c r="H50" s="34"/>
      <c r="I50" s="20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</row>
    <row r="51" spans="1:63" s="2" customFormat="1" ht="15.75" x14ac:dyDescent="0.25">
      <c r="A51" s="37"/>
      <c r="B51" s="60"/>
      <c r="C51" s="21" t="s">
        <v>6</v>
      </c>
      <c r="D51" s="24">
        <f>E51+G51+H51</f>
        <v>17.221</v>
      </c>
      <c r="E51" s="34">
        <v>8.8870000000000005</v>
      </c>
      <c r="F51" s="34">
        <v>2.09</v>
      </c>
      <c r="G51" s="31">
        <v>8.3339999999999996</v>
      </c>
      <c r="H51" s="31"/>
      <c r="I51" s="20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</row>
    <row r="52" spans="1:63" s="2" customFormat="1" ht="31.5" x14ac:dyDescent="0.25">
      <c r="A52" s="37"/>
      <c r="B52" s="61"/>
      <c r="C52" s="19" t="s">
        <v>7</v>
      </c>
      <c r="D52" s="24">
        <f t="shared" si="0"/>
        <v>0</v>
      </c>
      <c r="E52" s="30">
        <v>0</v>
      </c>
      <c r="F52" s="30">
        <v>0</v>
      </c>
      <c r="G52" s="30">
        <v>0</v>
      </c>
      <c r="H52" s="30">
        <v>0</v>
      </c>
      <c r="I52" s="20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</row>
    <row r="53" spans="1:63" s="2" customFormat="1" ht="15.75" x14ac:dyDescent="0.25">
      <c r="A53" s="37"/>
      <c r="B53" s="46" t="s">
        <v>23</v>
      </c>
      <c r="C53" s="17" t="s">
        <v>4</v>
      </c>
      <c r="D53" s="24">
        <f t="shared" si="0"/>
        <v>1471.99</v>
      </c>
      <c r="E53" s="24">
        <f>SUM(E54:E57)</f>
        <v>822.24599999999998</v>
      </c>
      <c r="F53" s="24">
        <f>SUM(F54:F57)</f>
        <v>800.64300000000003</v>
      </c>
      <c r="G53" s="24">
        <f>SUM(G54:G57)</f>
        <v>649.74400000000003</v>
      </c>
      <c r="H53" s="24">
        <f>SUM(H54:H57)</f>
        <v>0</v>
      </c>
      <c r="I53" s="20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</row>
    <row r="54" spans="1:63" s="2" customFormat="1" ht="31.5" x14ac:dyDescent="0.25">
      <c r="A54" s="37"/>
      <c r="B54" s="47"/>
      <c r="C54" s="19" t="s">
        <v>5</v>
      </c>
      <c r="D54" s="24">
        <f t="shared" si="0"/>
        <v>0</v>
      </c>
      <c r="E54" s="30">
        <v>0</v>
      </c>
      <c r="F54" s="30">
        <v>0</v>
      </c>
      <c r="G54" s="30">
        <v>0</v>
      </c>
      <c r="H54" s="30"/>
      <c r="I54" s="20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</row>
    <row r="55" spans="1:63" s="2" customFormat="1" ht="31.5" x14ac:dyDescent="0.25">
      <c r="A55" s="37"/>
      <c r="B55" s="47"/>
      <c r="C55" s="19" t="s">
        <v>8</v>
      </c>
      <c r="D55" s="24">
        <f t="shared" si="0"/>
        <v>1236.652</v>
      </c>
      <c r="E55" s="31">
        <v>699.452</v>
      </c>
      <c r="F55" s="31">
        <v>695.13099999999997</v>
      </c>
      <c r="G55" s="31">
        <v>537.20000000000005</v>
      </c>
      <c r="H55" s="31"/>
      <c r="I55" s="11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</row>
    <row r="56" spans="1:63" s="2" customFormat="1" ht="15.75" x14ac:dyDescent="0.25">
      <c r="A56" s="37"/>
      <c r="B56" s="47"/>
      <c r="C56" s="21" t="s">
        <v>6</v>
      </c>
      <c r="D56" s="24">
        <f t="shared" si="0"/>
        <v>235.33799999999999</v>
      </c>
      <c r="E56" s="31">
        <v>122.794</v>
      </c>
      <c r="F56" s="31">
        <v>105.512</v>
      </c>
      <c r="G56" s="31">
        <v>112.544</v>
      </c>
      <c r="H56" s="31"/>
      <c r="I56" s="11"/>
      <c r="J56" s="1"/>
      <c r="K56" s="1"/>
      <c r="L56" s="1"/>
      <c r="M56" s="1"/>
      <c r="N56" s="1"/>
      <c r="O56" s="1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</row>
    <row r="57" spans="1:63" s="2" customFormat="1" ht="31.5" x14ac:dyDescent="0.25">
      <c r="A57" s="37"/>
      <c r="B57" s="48"/>
      <c r="C57" s="19" t="s">
        <v>7</v>
      </c>
      <c r="D57" s="24">
        <f t="shared" si="0"/>
        <v>0</v>
      </c>
      <c r="E57" s="30">
        <v>0</v>
      </c>
      <c r="F57" s="30">
        <v>0</v>
      </c>
      <c r="G57" s="30">
        <v>0</v>
      </c>
      <c r="H57" s="30">
        <v>0</v>
      </c>
      <c r="I57" s="11"/>
      <c r="J57" s="1"/>
      <c r="K57" s="1"/>
      <c r="L57" s="1"/>
      <c r="M57" s="1"/>
      <c r="N57" s="1"/>
      <c r="O57" s="1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</row>
    <row r="58" spans="1:63" s="2" customFormat="1" ht="15.75" customHeight="1" x14ac:dyDescent="0.25">
      <c r="A58" s="37">
        <v>112</v>
      </c>
      <c r="B58" s="56" t="s">
        <v>24</v>
      </c>
      <c r="C58" s="17" t="s">
        <v>4</v>
      </c>
      <c r="D58" s="24">
        <f>E58+G58+H58</f>
        <v>222.5</v>
      </c>
      <c r="E58" s="29">
        <f>SUM(E59:E62)</f>
        <v>111.89999999999999</v>
      </c>
      <c r="F58" s="29">
        <f>SUM(F59:F62)</f>
        <v>109.8</v>
      </c>
      <c r="G58" s="29">
        <f>SUM(G59:G62)</f>
        <v>110.6</v>
      </c>
      <c r="H58" s="29">
        <f>SUM(H59:H62)</f>
        <v>0</v>
      </c>
      <c r="I58" s="22"/>
      <c r="J58" s="1"/>
      <c r="K58" s="1"/>
      <c r="L58" s="1"/>
      <c r="M58" s="1"/>
      <c r="N58" s="1"/>
      <c r="O58" s="1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</row>
    <row r="59" spans="1:63" s="2" customFormat="1" ht="31.5" x14ac:dyDescent="0.25">
      <c r="A59" s="37"/>
      <c r="B59" s="57"/>
      <c r="C59" s="19" t="s">
        <v>5</v>
      </c>
      <c r="D59" s="24">
        <f t="shared" si="0"/>
        <v>0</v>
      </c>
      <c r="E59" s="26">
        <f t="shared" ref="E59:H62" si="4">E64</f>
        <v>0</v>
      </c>
      <c r="F59" s="26">
        <f t="shared" si="4"/>
        <v>0</v>
      </c>
      <c r="G59" s="26">
        <f t="shared" si="4"/>
        <v>0</v>
      </c>
      <c r="H59" s="26">
        <f t="shared" si="4"/>
        <v>0</v>
      </c>
      <c r="I59" s="22"/>
      <c r="J59" s="7"/>
      <c r="K59" s="7"/>
      <c r="L59" s="7"/>
      <c r="M59" s="7"/>
      <c r="N59" s="7"/>
      <c r="O59" s="7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</row>
    <row r="60" spans="1:63" s="2" customFormat="1" ht="31.5" x14ac:dyDescent="0.25">
      <c r="A60" s="37"/>
      <c r="B60" s="57"/>
      <c r="C60" s="19" t="s">
        <v>8</v>
      </c>
      <c r="D60" s="24">
        <f t="shared" si="0"/>
        <v>41.6</v>
      </c>
      <c r="E60" s="26">
        <f t="shared" si="4"/>
        <v>20.8</v>
      </c>
      <c r="F60" s="26">
        <f t="shared" si="4"/>
        <v>20.8</v>
      </c>
      <c r="G60" s="26">
        <f t="shared" si="4"/>
        <v>20.8</v>
      </c>
      <c r="H60" s="26">
        <f t="shared" si="4"/>
        <v>0</v>
      </c>
      <c r="I60" s="22"/>
      <c r="J60" s="7"/>
      <c r="K60" s="7"/>
      <c r="L60" s="7"/>
      <c r="M60" s="7"/>
      <c r="N60" s="7"/>
      <c r="O60" s="7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</row>
    <row r="61" spans="1:63" s="2" customFormat="1" ht="15.75" x14ac:dyDescent="0.25">
      <c r="A61" s="37"/>
      <c r="B61" s="57"/>
      <c r="C61" s="21" t="s">
        <v>6</v>
      </c>
      <c r="D61" s="24">
        <f t="shared" si="0"/>
        <v>180.89999999999998</v>
      </c>
      <c r="E61" s="26">
        <f t="shared" si="4"/>
        <v>91.1</v>
      </c>
      <c r="F61" s="26">
        <f t="shared" si="4"/>
        <v>89</v>
      </c>
      <c r="G61" s="26">
        <f t="shared" si="4"/>
        <v>89.8</v>
      </c>
      <c r="H61" s="26">
        <f t="shared" si="4"/>
        <v>0</v>
      </c>
      <c r="I61" s="22"/>
      <c r="J61" s="7"/>
      <c r="K61" s="7"/>
      <c r="L61" s="7"/>
      <c r="M61" s="7"/>
      <c r="N61" s="7"/>
      <c r="O61" s="7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</row>
    <row r="62" spans="1:63" s="2" customFormat="1" ht="31.5" x14ac:dyDescent="0.25">
      <c r="A62" s="37"/>
      <c r="B62" s="58"/>
      <c r="C62" s="19" t="s">
        <v>7</v>
      </c>
      <c r="D62" s="24">
        <f t="shared" si="0"/>
        <v>0</v>
      </c>
      <c r="E62" s="26">
        <f t="shared" si="4"/>
        <v>0</v>
      </c>
      <c r="F62" s="26">
        <f t="shared" si="4"/>
        <v>0</v>
      </c>
      <c r="G62" s="26">
        <f t="shared" si="4"/>
        <v>0</v>
      </c>
      <c r="H62" s="26">
        <f t="shared" si="4"/>
        <v>0</v>
      </c>
      <c r="I62" s="22"/>
      <c r="J62" s="7"/>
      <c r="K62" s="7"/>
      <c r="L62" s="7"/>
      <c r="M62" s="7"/>
      <c r="N62" s="7"/>
      <c r="O62" s="7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</row>
    <row r="63" spans="1:63" x14ac:dyDescent="0.25">
      <c r="A63" s="10"/>
      <c r="B63" s="56" t="s">
        <v>25</v>
      </c>
      <c r="C63" s="17" t="s">
        <v>4</v>
      </c>
      <c r="D63" s="24">
        <f t="shared" si="0"/>
        <v>222.5</v>
      </c>
      <c r="E63" s="28">
        <f>SUM(E64:E67)</f>
        <v>111.89999999999999</v>
      </c>
      <c r="F63" s="28">
        <f>SUM(F64:F67)</f>
        <v>109.8</v>
      </c>
      <c r="G63" s="28">
        <f>SUM(G64:G67)</f>
        <v>110.6</v>
      </c>
      <c r="H63" s="28">
        <f>SUM(H64:H67)</f>
        <v>0</v>
      </c>
      <c r="I63" s="11"/>
    </row>
    <row r="64" spans="1:63" ht="31.5" x14ac:dyDescent="0.25">
      <c r="A64" s="10"/>
      <c r="B64" s="57"/>
      <c r="C64" s="19" t="s">
        <v>5</v>
      </c>
      <c r="D64" s="24">
        <f t="shared" si="0"/>
        <v>0</v>
      </c>
      <c r="E64" s="30">
        <v>0</v>
      </c>
      <c r="F64" s="30">
        <v>0</v>
      </c>
      <c r="G64" s="30">
        <v>0</v>
      </c>
      <c r="H64" s="30"/>
      <c r="I64" s="11"/>
    </row>
    <row r="65" spans="1:9" ht="31.5" x14ac:dyDescent="0.25">
      <c r="A65" s="10"/>
      <c r="B65" s="57"/>
      <c r="C65" s="19" t="s">
        <v>8</v>
      </c>
      <c r="D65" s="24">
        <f t="shared" si="0"/>
        <v>41.6</v>
      </c>
      <c r="E65" s="31">
        <v>20.8</v>
      </c>
      <c r="F65" s="31">
        <v>20.8</v>
      </c>
      <c r="G65" s="31">
        <v>20.8</v>
      </c>
      <c r="H65" s="31"/>
      <c r="I65" s="11"/>
    </row>
    <row r="66" spans="1:9" x14ac:dyDescent="0.25">
      <c r="A66" s="10"/>
      <c r="B66" s="57"/>
      <c r="C66" s="21" t="s">
        <v>6</v>
      </c>
      <c r="D66" s="24">
        <f t="shared" si="0"/>
        <v>180.89999999999998</v>
      </c>
      <c r="E66" s="31">
        <v>91.1</v>
      </c>
      <c r="F66" s="32">
        <v>89</v>
      </c>
      <c r="G66" s="31">
        <v>89.8</v>
      </c>
      <c r="H66" s="31"/>
      <c r="I66" s="11"/>
    </row>
    <row r="67" spans="1:9" ht="61.5" customHeight="1" x14ac:dyDescent="0.25">
      <c r="A67" s="10"/>
      <c r="B67" s="58"/>
      <c r="C67" s="19" t="s">
        <v>7</v>
      </c>
      <c r="D67" s="24">
        <f>E67+G67+H67</f>
        <v>0</v>
      </c>
      <c r="E67" s="30">
        <v>0</v>
      </c>
      <c r="F67" s="30">
        <v>0</v>
      </c>
      <c r="G67" s="30">
        <v>0</v>
      </c>
      <c r="H67" s="30"/>
      <c r="I67" s="11"/>
    </row>
    <row r="68" spans="1:9" x14ac:dyDescent="0.25">
      <c r="A68" s="10"/>
      <c r="B68" s="51" t="s">
        <v>13</v>
      </c>
      <c r="C68" s="52"/>
      <c r="D68" s="25">
        <f>D8+D13+D28+D43+D58</f>
        <v>2899.6839999999997</v>
      </c>
      <c r="E68" s="25">
        <f>E8+E13+E28+E43+E58</f>
        <v>1612.096</v>
      </c>
      <c r="F68" s="25">
        <f>F8+F13+F28+F43+F58</f>
        <v>1515.1649999999997</v>
      </c>
      <c r="G68" s="25">
        <f>G8+G13+G28+G43+G58</f>
        <v>1287.588</v>
      </c>
      <c r="H68" s="25">
        <f>H8+H13+H28+H43+H58</f>
        <v>0</v>
      </c>
      <c r="I68" s="11"/>
    </row>
    <row r="69" spans="1:9" ht="120.75" customHeight="1" x14ac:dyDescent="0.25">
      <c r="A69" s="10"/>
      <c r="B69" s="49"/>
      <c r="C69" s="50"/>
      <c r="D69" s="50"/>
      <c r="E69" s="50"/>
      <c r="F69" s="50"/>
      <c r="G69" s="50"/>
      <c r="H69" s="50"/>
      <c r="I69" s="23"/>
    </row>
    <row r="70" spans="1:9" x14ac:dyDescent="0.25">
      <c r="F70" s="3"/>
    </row>
    <row r="71" spans="1:9" x14ac:dyDescent="0.25">
      <c r="F71" s="3"/>
    </row>
    <row r="72" spans="1:9" x14ac:dyDescent="0.25">
      <c r="F72" s="3"/>
    </row>
    <row r="73" spans="1:9" x14ac:dyDescent="0.25">
      <c r="F73" s="3"/>
    </row>
    <row r="83" spans="6:6" x14ac:dyDescent="0.25">
      <c r="F83" s="3"/>
    </row>
    <row r="84" spans="6:6" x14ac:dyDescent="0.25">
      <c r="F84" s="3"/>
    </row>
    <row r="85" spans="6:6" x14ac:dyDescent="0.25">
      <c r="F85" s="3"/>
    </row>
    <row r="86" spans="6:6" x14ac:dyDescent="0.25">
      <c r="F86" s="3"/>
    </row>
    <row r="87" spans="6:6" x14ac:dyDescent="0.25">
      <c r="F87" s="3"/>
    </row>
    <row r="88" spans="6:6" x14ac:dyDescent="0.25">
      <c r="F88" s="3"/>
    </row>
    <row r="89" spans="6:6" x14ac:dyDescent="0.25">
      <c r="F89" s="3"/>
    </row>
    <row r="90" spans="6:6" x14ac:dyDescent="0.25">
      <c r="F90" s="3"/>
    </row>
    <row r="91" spans="6:6" x14ac:dyDescent="0.25">
      <c r="F91" s="3"/>
    </row>
    <row r="92" spans="6:6" x14ac:dyDescent="0.25">
      <c r="F92" s="3"/>
    </row>
    <row r="93" spans="6:6" x14ac:dyDescent="0.25">
      <c r="F93" s="3"/>
    </row>
    <row r="94" spans="6:6" x14ac:dyDescent="0.25">
      <c r="F94" s="3"/>
    </row>
    <row r="95" spans="6:6" x14ac:dyDescent="0.25">
      <c r="F95" s="3"/>
    </row>
    <row r="96" spans="6:6" x14ac:dyDescent="0.25">
      <c r="F96" s="3"/>
    </row>
    <row r="97" spans="6:6" x14ac:dyDescent="0.25">
      <c r="F97" s="3"/>
    </row>
    <row r="98" spans="6:6" x14ac:dyDescent="0.25">
      <c r="F98" s="3"/>
    </row>
    <row r="99" spans="6:6" x14ac:dyDescent="0.25">
      <c r="F99" s="3"/>
    </row>
    <row r="100" spans="6:6" x14ac:dyDescent="0.25">
      <c r="F100" s="3"/>
    </row>
  </sheetData>
  <sheetProtection password="CF4E" sheet="1" objects="1" scenarios="1"/>
  <mergeCells count="31">
    <mergeCell ref="B69:H69"/>
    <mergeCell ref="B68:C68"/>
    <mergeCell ref="B28:B32"/>
    <mergeCell ref="B33:B37"/>
    <mergeCell ref="B38:B42"/>
    <mergeCell ref="B43:B47"/>
    <mergeCell ref="B63:B67"/>
    <mergeCell ref="B48:B52"/>
    <mergeCell ref="B53:B57"/>
    <mergeCell ref="B58:B62"/>
    <mergeCell ref="A38:A42"/>
    <mergeCell ref="A43:A47"/>
    <mergeCell ref="A48:A52"/>
    <mergeCell ref="A53:A57"/>
    <mergeCell ref="A58:A62"/>
    <mergeCell ref="B1:H3"/>
    <mergeCell ref="A18:A22"/>
    <mergeCell ref="A23:A27"/>
    <mergeCell ref="A28:A32"/>
    <mergeCell ref="A33:A37"/>
    <mergeCell ref="A8:A12"/>
    <mergeCell ref="A13:A17"/>
    <mergeCell ref="B4:B6"/>
    <mergeCell ref="C4:C6"/>
    <mergeCell ref="D4:H4"/>
    <mergeCell ref="D5:D6"/>
    <mergeCell ref="E5:F5"/>
    <mergeCell ref="B8:B12"/>
    <mergeCell ref="B13:B17"/>
    <mergeCell ref="B18:B22"/>
    <mergeCell ref="B23:B27"/>
  </mergeCells>
  <pageMargins left="0.70866141732283461" right="0.70866141732283461" top="0.74803149606299213" bottom="0.74803149606299213" header="0.31496062992125984" footer="0.31496062992125984"/>
  <pageSetup paperSize="9" scale="71" fitToHeight="0" orientation="landscape" r:id="rId1"/>
  <rowBreaks count="1" manualBreakCount="1">
    <brk id="32" min="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Лист1</vt:lpstr>
      <vt:lpstr>Лист2</vt:lpstr>
      <vt:lpstr>Лист3</vt:lpstr>
      <vt:lpstr>Лист4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2021-03-22T08:24:48Z</dcterms:modified>
</cp:coreProperties>
</file>